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6" i="1" l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<sst xmlns="http://schemas.openxmlformats.org/spreadsheetml/2006/main" count="414" uniqueCount="133">
  <si>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</si>
  <si>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</si>
  <si>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</si>
  <si>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</si>
  <si>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</si>
  <si>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</si>
  <si>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</si>
  <si>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</si>
  <si>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</si>
  <si>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</si>
  <si>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</si>
  <si>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</si>
  <si>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</si>
  <si>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</si>
  <si>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</si>
  <si>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</si>
  <si>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</si>
  <si>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</si>
  <si>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</si>
  <si>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</si>
  <si>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</si>
  <si>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</si>
  <si>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</si>
  <si>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</si>
  <si>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</si>
  <si>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</si>
  <si>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</si>
  <si>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</si>
  <si>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</si>
  <si>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</si>
  <si>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</si>
  <si>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</si>
  <si>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</si>
  <si>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</si>
  <si>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</si>
  <si>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</si>
  <si>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</si>
  <si>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</si>
  <si>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</si>
  <si>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</si>
  <si>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</si>
  <si>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</si>
  <si>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</si>
  <si>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</si>
  <si>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</si>
  <si>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</si>
  <si>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</si>
  <si>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</si>
  <si>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</si>
  <si>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</si>
  <si>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</si>
  <si>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</si>
  <si>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</si>
  <si>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</si>
  <si>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</si>
  <si>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</si>
  <si>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</si>
  <si>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</si>
  <si>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</si>
  <si>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</si>
  <si>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</si>
  <si>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</si>
  <si>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</si>
  <si>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</si>
  <si>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</si>
  <si>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</si>
  <si>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</si>
  <si>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</si>
  <si>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</si>
  <si>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</si>
  <si>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</si>
  <si>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</si>
  <si>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</si>
  <si>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</si>
  <si>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</si>
  <si>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</si>
  <si>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</si>
  <si>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</si>
  <si>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</si>
  <si>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</si>
  <si>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</si>
  <si>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</si>
  <si>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</si>
  <si>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</si>
  <si>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</si>
  <si>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</si>
  <si>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</si>
  <si>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</si>
  <si>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</si>
  <si>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</si>
  <si>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</si>
  <si>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</si>
  <si>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</si>
  <si>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</si>
  <si>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</si>
  <si>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</si>
  <si>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</si>
  <si>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</si>
  <si>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</si>
  <si>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</si>
  <si>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</si>
  <si>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</si>
  <si>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</si>
  <si>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</si>
  <si>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</si>
  <si>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</si>
  <si>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</si>
  <si>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</si>
  <si>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</si>
  <si>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</si>
  <si>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</si>
  <si>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</si>
  <si>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</si>
  <si>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</si>
  <si>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</si>
  <si>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</si>
  <si>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</si>
  <si>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</si>
  <si>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</si>
  <si>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</si>
  <si>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</si>
  <si>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</si>
  <si>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</si>
  <si>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</si>
  <si>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</si>
  <si>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</si>
  <si>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</si>
  <si>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</si>
  <si>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</si>
  <si>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Управляющий ООО "Комбинат "Левобережный"</t>
  </si>
  <si>
    <t>Ю.Б. Перетяткевич</t>
  </si>
  <si>
    <t>ТТК, 435, 2013, ТТК</t>
  </si>
  <si>
    <t>МАОУ ЛИТ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</si>
</sst>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 t="s">
        <v>132</v>
      </c>
      <c r="D1" s="92"/>
      <c r="E1" s="92"/>
      <c r="F1" s="9" t="s">
        <v>16</v>
      </c>
      <c r="G1" s="76" t="s">
        <v>17</v>
      </c>
      <c r="H1" s="93" t="s">
        <v>129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130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89</v>
      </c>
      <c r="F6" s="56">
        <v>200</v>
      </c>
      <c r="G6" s="79">
        <v>6.15</v>
      </c>
      <c r="H6" s="79">
        <v>10.52</v>
      </c>
      <c r="I6" s="79">
        <v>27.56</v>
      </c>
      <c r="J6" s="79">
        <v>229.48</v>
      </c>
      <c r="K6" s="57" t="s">
        <v>90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61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62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41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42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61" t="s">
        <v>63</v>
      </c>
      <c r="F10" s="42">
        <v>150</v>
      </c>
      <c r="G10" s="81">
        <v>0.6</v>
      </c>
      <c r="H10" s="81">
        <v>0.6</v>
      </c>
      <c r="I10" s="81">
        <v>14.7</v>
      </c>
      <c r="J10" s="81">
        <v>66.599999999999994</v>
      </c>
      <c r="K10" s="43" t="s">
        <v>64</v>
      </c>
      <c r="L10" s="49">
        <v>0</v>
      </c>
    </row>
    <row r="11" spans="1:12" ht="15" x14ac:dyDescent="0.25">
      <c r="A11" s="17"/>
      <c r="B11" s="11"/>
      <c r="C11" s="8"/>
      <c r="D11" s="59" t="s">
        <v>45</v>
      </c>
      <c r="E11" s="61" t="s">
        <v>46</v>
      </c>
      <c r="F11" s="42">
        <v>10</v>
      </c>
      <c r="G11" s="81">
        <v>2.2999999999999998</v>
      </c>
      <c r="H11" s="81">
        <v>2.9</v>
      </c>
      <c r="I11" s="81">
        <v>0</v>
      </c>
      <c r="J11" s="81">
        <v>35.299999999999997</v>
      </c>
      <c r="K11" s="43" t="s">
        <v>47</v>
      </c>
      <c r="L11" s="49">
        <v>0</v>
      </c>
    </row>
    <row r="12" spans="1:12" ht="15" x14ac:dyDescent="0.25">
      <c r="A12" s="17"/>
      <c r="B12" s="11"/>
      <c r="C12" s="8"/>
      <c r="D12" s="59" t="s">
        <v>32</v>
      </c>
      <c r="E12" s="61" t="s">
        <v>43</v>
      </c>
      <c r="F12" s="42">
        <v>20</v>
      </c>
      <c r="G12" s="81">
        <v>1.36</v>
      </c>
      <c r="H12" s="81">
        <v>0.26</v>
      </c>
      <c r="I12" s="81">
        <v>8.14</v>
      </c>
      <c r="J12" s="81">
        <v>40.340000000000003</v>
      </c>
      <c r="K12" s="43" t="s">
        <v>44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620</v>
      </c>
      <c r="G15" s="82">
        <f>SUM(G6:G14)</f>
        <v>12.809999999999999</v>
      </c>
      <c r="H15" s="82">
        <f>SUM(H6:H14)</f>
        <v>14.579999999999998</v>
      </c>
      <c r="I15" s="82">
        <f>SUM(I6:I14)</f>
        <v>74.41</v>
      </c>
      <c r="J15" s="82">
        <f>SUM(J6:J14)</f>
        <v>480.08000000000004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92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93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41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42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43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44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111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94</v>
      </c>
      <c r="L23" s="55">
        <v>0</v>
      </c>
    </row>
    <row r="24" spans="1:12" ht="15" x14ac:dyDescent="0.25">
      <c r="A24" s="17"/>
      <c r="B24" s="11"/>
      <c r="C24" s="8"/>
      <c r="D24" s="59" t="s">
        <v>50</v>
      </c>
      <c r="E24" s="61" t="s">
        <v>57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58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1320</v>
      </c>
      <c r="G28" s="84">
        <f t="shared" ref="G28:J28" si="2">G15+G27</f>
        <v>35.950000000000003</v>
      </c>
      <c r="H28" s="84">
        <f t="shared" si="2"/>
        <v>48.88</v>
      </c>
      <c r="I28" s="84">
        <f t="shared" si="2"/>
        <v>166.32</v>
      </c>
      <c r="J28" s="84">
        <f t="shared" si="2"/>
        <v>1248.9000000000001</v>
      </c>
      <c r="K28" s="52"/>
      <c r="L28" s="51">
        <f t="shared" ref="L28" si="3">L15+L27</f>
        <v>164.52</v>
      </c>
    </row>
    <row r="29" spans="1:12" ht="25.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95</v>
      </c>
      <c r="F29" s="56">
        <v>200</v>
      </c>
      <c r="G29" s="79">
        <v>8.11</v>
      </c>
      <c r="H29" s="79">
        <v>12.73</v>
      </c>
      <c r="I29" s="79">
        <v>27.45</v>
      </c>
      <c r="J29" s="79">
        <v>256.81</v>
      </c>
      <c r="K29" s="57" t="s">
        <v>96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75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76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41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42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112</v>
      </c>
      <c r="F33" s="42">
        <v>120</v>
      </c>
      <c r="G33" s="81">
        <v>0.96</v>
      </c>
      <c r="H33" s="81">
        <v>0.36</v>
      </c>
      <c r="I33" s="81">
        <v>9.7200000000000006</v>
      </c>
      <c r="J33" s="81">
        <v>45.96</v>
      </c>
      <c r="K33" s="43" t="s">
        <v>64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43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44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570</v>
      </c>
      <c r="G37" s="82">
        <f t="shared" ref="G37" si="4">SUM(G29:G36)</f>
        <v>15.899999999999999</v>
      </c>
      <c r="H37" s="82">
        <f t="shared" ref="H37" si="5">SUM(H29:H36)</f>
        <v>16.270000000000003</v>
      </c>
      <c r="I37" s="82">
        <f t="shared" ref="I37" si="6">SUM(I29:I36)</f>
        <v>79.210000000000008</v>
      </c>
      <c r="J37" s="82">
        <f t="shared" ref="J37:L37" si="7">SUM(J29:J36)</f>
        <v>526.86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105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106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41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42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43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44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113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114</v>
      </c>
      <c r="L45" s="55">
        <v>0</v>
      </c>
    </row>
    <row r="46" spans="1:12" ht="15" x14ac:dyDescent="0.25">
      <c r="A46" s="17"/>
      <c r="B46" s="11"/>
      <c r="C46" s="8"/>
      <c r="D46" s="59" t="s">
        <v>50</v>
      </c>
      <c r="E46" s="61" t="s">
        <v>116</v>
      </c>
      <c r="F46" s="42">
        <v>200</v>
      </c>
      <c r="G46" s="81">
        <v>0.11500000000000002</v>
      </c>
      <c r="H46" s="81">
        <v>7.8000000000000014E-2</v>
      </c>
      <c r="I46" s="81">
        <v>16.914000000000001</v>
      </c>
      <c r="J46" s="81">
        <v>68.819999999999993</v>
      </c>
      <c r="K46" s="43" t="s">
        <v>115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24.035</v>
      </c>
      <c r="H49" s="82">
        <f>SUM(H38:H48)</f>
        <v>29.957999999999998</v>
      </c>
      <c r="I49" s="82">
        <f>SUM(I38:I48)</f>
        <v>104.20399999999999</v>
      </c>
      <c r="J49" s="82">
        <f>SUM(J38:J48)</f>
        <v>782.55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1290</v>
      </c>
      <c r="G50" s="84">
        <f>G37+G49</f>
        <v>39.935000000000002</v>
      </c>
      <c r="H50" s="84">
        <f>H37+H49</f>
        <v>46.228000000000002</v>
      </c>
      <c r="I50" s="84">
        <f>I37+I49</f>
        <v>183.41399999999999</v>
      </c>
      <c r="J50" s="84">
        <f>J37+J49</f>
        <v>1309.4099999999999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82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68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69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70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41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42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43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44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101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102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41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42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43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44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117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118</v>
      </c>
      <c r="L67" s="55">
        <v>0</v>
      </c>
    </row>
    <row r="68" spans="1:12" ht="15" x14ac:dyDescent="0.25">
      <c r="A68" s="17"/>
      <c r="B68" s="11"/>
      <c r="C68" s="8"/>
      <c r="D68" s="59" t="s">
        <v>50</v>
      </c>
      <c r="E68" s="41" t="s">
        <v>87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88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x14ac:dyDescent="0.2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1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103</v>
      </c>
      <c r="F73" s="39">
        <v>200</v>
      </c>
      <c r="G73" s="85">
        <v>8.65</v>
      </c>
      <c r="H73" s="85">
        <v>10.5</v>
      </c>
      <c r="I73" s="85">
        <v>39.369999999999997</v>
      </c>
      <c r="J73" s="85">
        <v>286.58999999999997</v>
      </c>
      <c r="K73" s="40" t="s">
        <v>104</v>
      </c>
      <c r="L73" s="47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48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49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41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42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71"/>
      <c r="F77" s="72"/>
      <c r="G77" s="86"/>
      <c r="H77" s="86"/>
      <c r="I77" s="86"/>
      <c r="J77" s="86"/>
      <c r="K77" s="73"/>
      <c r="L77" s="74"/>
    </row>
    <row r="78" spans="1:12" ht="15" x14ac:dyDescent="0.25">
      <c r="A78" s="17"/>
      <c r="B78" s="11"/>
      <c r="C78" s="8"/>
      <c r="D78" s="59" t="s">
        <v>32</v>
      </c>
      <c r="E78" s="41" t="s">
        <v>43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44</v>
      </c>
      <c r="L78" s="49">
        <v>0</v>
      </c>
    </row>
    <row r="79" spans="1:12" ht="15" x14ac:dyDescent="0.25">
      <c r="A79" s="17"/>
      <c r="B79" s="11"/>
      <c r="C79" s="8"/>
      <c r="D79" s="59" t="s">
        <v>30</v>
      </c>
      <c r="E79" s="41" t="s">
        <v>91</v>
      </c>
      <c r="F79" s="42">
        <v>200</v>
      </c>
      <c r="G79" s="81">
        <v>0</v>
      </c>
      <c r="H79" s="81">
        <v>0</v>
      </c>
      <c r="I79" s="81">
        <v>22.4</v>
      </c>
      <c r="J79" s="81">
        <v>89.6</v>
      </c>
      <c r="K79" s="43" t="s">
        <v>52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665</v>
      </c>
      <c r="G82" s="82">
        <f t="shared" ref="G82" si="20">SUM(G73:G81)</f>
        <v>12.5</v>
      </c>
      <c r="H82" s="82">
        <f t="shared" ref="H82" si="21">SUM(H73:H81)</f>
        <v>11.08</v>
      </c>
      <c r="I82" s="82">
        <f t="shared" ref="I82" si="22">SUM(I73:I81)</f>
        <v>94.080000000000013</v>
      </c>
      <c r="J82" s="82">
        <f t="shared" ref="J82:L82" si="23">SUM(J73:J81)</f>
        <v>526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97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98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41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42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43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44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81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83</v>
      </c>
      <c r="L90" s="55">
        <v>0</v>
      </c>
    </row>
    <row r="91" spans="1:12" ht="15" x14ac:dyDescent="0.25">
      <c r="A91" s="17"/>
      <c r="B91" s="11"/>
      <c r="C91" s="8"/>
      <c r="D91" s="59" t="s">
        <v>50</v>
      </c>
      <c r="E91" s="41" t="s">
        <v>119</v>
      </c>
      <c r="F91" s="42">
        <v>200</v>
      </c>
      <c r="G91" s="81">
        <v>0.16</v>
      </c>
      <c r="H91" s="81">
        <v>0.09</v>
      </c>
      <c r="I91" s="81">
        <v>17.28</v>
      </c>
      <c r="J91" s="81">
        <v>70.569999999999993</v>
      </c>
      <c r="K91" s="43" t="s">
        <v>67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25.16</v>
      </c>
      <c r="H94" s="82">
        <f t="shared" ref="H94" si="25">SUM(H83:H93)</f>
        <v>25.250000000000004</v>
      </c>
      <c r="I94" s="82">
        <f t="shared" ref="I94" si="26">SUM(I83:I93)</f>
        <v>97.03</v>
      </c>
      <c r="J94" s="82">
        <f t="shared" ref="J94:L94" si="27">SUM(J83:J93)</f>
        <v>716.06999999999994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1375</v>
      </c>
      <c r="G95" s="84">
        <f t="shared" ref="G95" si="28">G82+G94</f>
        <v>37.659999999999997</v>
      </c>
      <c r="H95" s="84">
        <f t="shared" ref="H95" si="29">H82+H94</f>
        <v>36.330000000000005</v>
      </c>
      <c r="I95" s="84">
        <f t="shared" ref="I95" si="30">I82+I94</f>
        <v>191.11</v>
      </c>
      <c r="J95" s="84">
        <f t="shared" ref="J95:L95" si="31">J82+J94</f>
        <v>1242.07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107</v>
      </c>
      <c r="F96" s="56">
        <v>260</v>
      </c>
      <c r="G96" s="79">
        <v>25.16</v>
      </c>
      <c r="H96" s="79">
        <v>13.79</v>
      </c>
      <c r="I96" s="79">
        <v>53.52</v>
      </c>
      <c r="J96" s="79">
        <v>438.77</v>
      </c>
      <c r="K96" s="57" t="s">
        <v>108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61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62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41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42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43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44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520</v>
      </c>
      <c r="G104" s="82">
        <f t="shared" ref="G104" si="32">SUM(G96:G103)</f>
        <v>28.92</v>
      </c>
      <c r="H104" s="82">
        <f t="shared" ref="H104" si="33">SUM(H96:H103)</f>
        <v>14.349999999999998</v>
      </c>
      <c r="I104" s="82">
        <f t="shared" ref="I104" si="34">SUM(I96:I103)</f>
        <v>85.67</v>
      </c>
      <c r="J104" s="82">
        <f t="shared" ref="J104:L104" si="35">SUM(J96:J103)</f>
        <v>587.47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109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110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79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80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41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42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43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44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120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121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1250</v>
      </c>
      <c r="G116" s="84">
        <f>G104+G115</f>
        <v>50.5</v>
      </c>
      <c r="H116" s="84">
        <f>H104+H115</f>
        <v>39.01</v>
      </c>
      <c r="I116" s="84">
        <f>I104+I115</f>
        <v>187.3</v>
      </c>
      <c r="J116" s="84">
        <f>J104+J115</f>
        <v>1302.24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39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40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48</v>
      </c>
      <c r="F119" s="42">
        <v>215</v>
      </c>
      <c r="G119" s="81">
        <v>0.21</v>
      </c>
      <c r="H119" s="81">
        <v>0.05</v>
      </c>
      <c r="I119" s="81">
        <v>10.16</v>
      </c>
      <c r="J119" s="81">
        <v>41.88</v>
      </c>
      <c r="K119" s="43" t="s">
        <v>49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41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42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63</v>
      </c>
      <c r="F121" s="42">
        <v>150</v>
      </c>
      <c r="G121" s="81">
        <v>0.6</v>
      </c>
      <c r="H121" s="81">
        <v>0.6</v>
      </c>
      <c r="I121" s="81">
        <v>14.7</v>
      </c>
      <c r="J121" s="81">
        <v>66.599999999999994</v>
      </c>
      <c r="K121" s="43" t="s">
        <v>64</v>
      </c>
      <c r="L121" s="49">
        <v>0</v>
      </c>
    </row>
    <row r="122" spans="1:12" ht="15" x14ac:dyDescent="0.25">
      <c r="A122" s="17"/>
      <c r="B122" s="11"/>
      <c r="C122" s="8"/>
      <c r="D122" s="5" t="s">
        <v>45</v>
      </c>
      <c r="E122" s="41" t="s">
        <v>46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47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43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44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625</v>
      </c>
      <c r="G126" s="82">
        <f>SUM(G117:G125)</f>
        <v>14.459999999999997</v>
      </c>
      <c r="H126" s="82">
        <f>SUM(H117:H125)</f>
        <v>14.66</v>
      </c>
      <c r="I126" s="82">
        <f>SUM(I117:I125)</f>
        <v>81.86</v>
      </c>
      <c r="J126" s="82">
        <f>SUM(J117:J125)</f>
        <v>517.13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53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54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41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42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43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44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55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56</v>
      </c>
      <c r="L134" s="49">
        <v>0</v>
      </c>
    </row>
    <row r="135" spans="1:12" ht="15" x14ac:dyDescent="0.25">
      <c r="A135" s="17"/>
      <c r="B135" s="11"/>
      <c r="C135" s="8"/>
      <c r="D135" s="59" t="s">
        <v>50</v>
      </c>
      <c r="E135" s="41" t="s">
        <v>57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58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1345</v>
      </c>
      <c r="G139" s="84">
        <f t="shared" ref="G139" si="38">G126+G138</f>
        <v>39.169999999999995</v>
      </c>
      <c r="H139" s="84">
        <f t="shared" ref="H139" si="39">H126+H138</f>
        <v>51.34</v>
      </c>
      <c r="I139" s="84">
        <f t="shared" ref="I139" si="40">I126+I138</f>
        <v>203.45</v>
      </c>
      <c r="J139" s="84">
        <f t="shared" ref="J139:L139" si="41">J126+J138</f>
        <v>1432.46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73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74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75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76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41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42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51</v>
      </c>
      <c r="F144" s="42">
        <v>125</v>
      </c>
      <c r="G144" s="81">
        <v>0</v>
      </c>
      <c r="H144" s="81">
        <v>0</v>
      </c>
      <c r="I144" s="81">
        <v>11.25</v>
      </c>
      <c r="J144" s="81">
        <v>45</v>
      </c>
      <c r="K144" s="43" t="s">
        <v>52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43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44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575</v>
      </c>
      <c r="G148" s="82">
        <f>SUM(G140:G147)</f>
        <v>13.209999999999999</v>
      </c>
      <c r="H148" s="82">
        <f>SUM(H140:H147)</f>
        <v>13.62</v>
      </c>
      <c r="I148" s="82">
        <f>SUM(I140:I147)</f>
        <v>90.4</v>
      </c>
      <c r="J148" s="82">
        <f>SUM(J140:J147)</f>
        <v>537.04000000000008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71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72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41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42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43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44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123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124</v>
      </c>
      <c r="L156" s="55">
        <v>0</v>
      </c>
    </row>
    <row r="157" spans="1:12" ht="15" x14ac:dyDescent="0.25">
      <c r="A157" s="17"/>
      <c r="B157" s="11"/>
      <c r="C157" s="8"/>
      <c r="D157" s="59" t="s">
        <v>50</v>
      </c>
      <c r="E157" s="41" t="s">
        <v>119</v>
      </c>
      <c r="F157" s="42">
        <v>200</v>
      </c>
      <c r="G157" s="81">
        <v>0.16</v>
      </c>
      <c r="H157" s="81">
        <v>0.09</v>
      </c>
      <c r="I157" s="81">
        <v>17.28</v>
      </c>
      <c r="J157" s="81">
        <v>70.569999999999993</v>
      </c>
      <c r="K157" s="43" t="s">
        <v>67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25.860000000000003</v>
      </c>
      <c r="H160" s="82">
        <f t="shared" si="42"/>
        <v>29.01</v>
      </c>
      <c r="I160" s="82">
        <f t="shared" si="42"/>
        <v>102.66</v>
      </c>
      <c r="J160" s="82">
        <f t="shared" si="42"/>
        <v>775.2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1285</v>
      </c>
      <c r="G161" s="84">
        <f t="shared" ref="G161" si="44">G148+G160</f>
        <v>39.07</v>
      </c>
      <c r="H161" s="84">
        <f t="shared" ref="H161" si="45">H148+H160</f>
        <v>42.63</v>
      </c>
      <c r="I161" s="84">
        <f t="shared" ref="I161" si="46">I148+I160</f>
        <v>193.06</v>
      </c>
      <c r="J161" s="84">
        <f t="shared" ref="J161:L161" si="47">J148+J160</f>
        <v>1312.2400000000002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122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67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48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49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41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42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43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44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77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78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79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80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41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42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43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44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125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86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59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60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61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62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41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42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1" t="s">
        <v>112</v>
      </c>
      <c r="F187" s="42">
        <v>120</v>
      </c>
      <c r="G187" s="81">
        <v>0.96</v>
      </c>
      <c r="H187" s="81">
        <v>0.36</v>
      </c>
      <c r="I187" s="81">
        <v>9.7200000000000006</v>
      </c>
      <c r="J187" s="81">
        <v>45.96</v>
      </c>
      <c r="K187" s="43" t="s">
        <v>64</v>
      </c>
      <c r="L187" s="49">
        <v>0</v>
      </c>
    </row>
    <row r="188" spans="1:12" ht="15" x14ac:dyDescent="0.25">
      <c r="A188" s="17"/>
      <c r="B188" s="11"/>
      <c r="C188" s="8"/>
      <c r="D188" s="59" t="s">
        <v>32</v>
      </c>
      <c r="E188" s="41" t="s">
        <v>43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44</v>
      </c>
      <c r="L188" s="49">
        <v>0</v>
      </c>
    </row>
    <row r="189" spans="1:12" ht="15" x14ac:dyDescent="0.25">
      <c r="A189" s="17"/>
      <c r="B189" s="11"/>
      <c r="C189" s="8"/>
      <c r="D189" s="64"/>
      <c r="E189" s="68"/>
      <c r="F189" s="31"/>
      <c r="G189" s="80"/>
      <c r="H189" s="80"/>
      <c r="I189" s="80"/>
      <c r="J189" s="80"/>
      <c r="K189" s="32"/>
      <c r="L189" s="48"/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8"/>
      <c r="B191" s="12"/>
      <c r="C191" s="6"/>
      <c r="D191" s="65" t="s">
        <v>33</v>
      </c>
      <c r="E191" s="69"/>
      <c r="F191" s="13">
        <f>SUM(F183:F190)</f>
        <v>580</v>
      </c>
      <c r="G191" s="82">
        <f t="shared" ref="G191:J191" si="48">SUM(G183:G190)</f>
        <v>13.569999999999997</v>
      </c>
      <c r="H191" s="82">
        <f t="shared" si="48"/>
        <v>12.419999999999998</v>
      </c>
      <c r="I191" s="82">
        <f t="shared" si="48"/>
        <v>80.239999999999995</v>
      </c>
      <c r="J191" s="82">
        <f t="shared" si="48"/>
        <v>487.03</v>
      </c>
      <c r="K191" s="19"/>
      <c r="L191" s="50">
        <f t="shared" ref="L191" si="49">SUM(L183:L190)</f>
        <v>82.26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59" t="s">
        <v>26</v>
      </c>
      <c r="E192" s="68"/>
      <c r="F192" s="31"/>
      <c r="G192" s="80"/>
      <c r="H192" s="80"/>
      <c r="I192" s="80"/>
      <c r="J192" s="80"/>
      <c r="K192" s="32"/>
      <c r="L192" s="48"/>
    </row>
    <row r="193" spans="1:12" ht="15" x14ac:dyDescent="0.25">
      <c r="A193" s="17"/>
      <c r="B193" s="11"/>
      <c r="C193" s="8"/>
      <c r="D193" s="59" t="s">
        <v>27</v>
      </c>
      <c r="E193" s="41" t="s">
        <v>65</v>
      </c>
      <c r="F193" s="42">
        <v>210</v>
      </c>
      <c r="G193" s="81">
        <v>1.78</v>
      </c>
      <c r="H193" s="81">
        <v>5.76</v>
      </c>
      <c r="I193" s="81">
        <v>11.28</v>
      </c>
      <c r="J193" s="81">
        <v>104.1</v>
      </c>
      <c r="K193" s="43" t="s">
        <v>66</v>
      </c>
      <c r="L193" s="49">
        <v>82.26</v>
      </c>
    </row>
    <row r="194" spans="1:12" ht="15" x14ac:dyDescent="0.25">
      <c r="A194" s="17"/>
      <c r="B194" s="11"/>
      <c r="C194" s="8"/>
      <c r="D194" s="59" t="s">
        <v>28</v>
      </c>
      <c r="E194" s="68"/>
      <c r="F194" s="31"/>
      <c r="G194" s="80"/>
      <c r="H194" s="80"/>
      <c r="I194" s="80"/>
      <c r="J194" s="80"/>
      <c r="K194" s="32"/>
      <c r="L194" s="48"/>
    </row>
    <row r="195" spans="1:12" ht="15" x14ac:dyDescent="0.25">
      <c r="A195" s="17"/>
      <c r="B195" s="11"/>
      <c r="C195" s="8"/>
      <c r="D195" s="59" t="s">
        <v>29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30</v>
      </c>
      <c r="E196" s="71"/>
      <c r="F196" s="72"/>
      <c r="G196" s="86"/>
      <c r="H196" s="86"/>
      <c r="I196" s="86"/>
      <c r="J196" s="86"/>
      <c r="K196" s="73"/>
      <c r="L196" s="74"/>
    </row>
    <row r="197" spans="1:12" ht="15" x14ac:dyDescent="0.25">
      <c r="A197" s="17"/>
      <c r="B197" s="11"/>
      <c r="C197" s="8"/>
      <c r="D197" s="59" t="s">
        <v>31</v>
      </c>
      <c r="E197" s="41" t="s">
        <v>41</v>
      </c>
      <c r="F197" s="42">
        <v>40</v>
      </c>
      <c r="G197" s="81">
        <v>3.04</v>
      </c>
      <c r="H197" s="81">
        <v>0.36</v>
      </c>
      <c r="I197" s="81">
        <v>18.68</v>
      </c>
      <c r="J197" s="81">
        <v>90.12</v>
      </c>
      <c r="K197" s="43" t="s">
        <v>42</v>
      </c>
      <c r="L197" s="49">
        <v>0</v>
      </c>
    </row>
    <row r="198" spans="1:12" ht="15" x14ac:dyDescent="0.25">
      <c r="A198" s="17"/>
      <c r="B198" s="11"/>
      <c r="C198" s="8"/>
      <c r="D198" s="59" t="s">
        <v>32</v>
      </c>
      <c r="E198" s="41" t="s">
        <v>43</v>
      </c>
      <c r="F198" s="42">
        <v>30</v>
      </c>
      <c r="G198" s="81">
        <v>2.04</v>
      </c>
      <c r="H198" s="81">
        <v>0.39</v>
      </c>
      <c r="I198" s="81">
        <v>12.21</v>
      </c>
      <c r="J198" s="81">
        <v>60.51</v>
      </c>
      <c r="K198" s="43" t="s">
        <v>44</v>
      </c>
      <c r="L198" s="49">
        <v>0</v>
      </c>
    </row>
    <row r="199" spans="1:12" ht="25.5" x14ac:dyDescent="0.25">
      <c r="A199" s="17"/>
      <c r="B199" s="11"/>
      <c r="C199" s="8"/>
      <c r="D199" s="59" t="s">
        <v>21</v>
      </c>
      <c r="E199" s="61" t="s">
        <v>126</v>
      </c>
      <c r="F199" s="53">
        <v>230</v>
      </c>
      <c r="G199" s="83">
        <v>10.5</v>
      </c>
      <c r="H199" s="83">
        <v>24.21</v>
      </c>
      <c r="I199" s="83">
        <v>31.55</v>
      </c>
      <c r="J199" s="83">
        <v>386.09</v>
      </c>
      <c r="K199" s="54" t="s">
        <v>127</v>
      </c>
      <c r="L199" s="55">
        <v>0</v>
      </c>
    </row>
    <row r="200" spans="1:12" ht="15" x14ac:dyDescent="0.25">
      <c r="A200" s="17"/>
      <c r="B200" s="11"/>
      <c r="C200" s="8"/>
      <c r="D200" s="75" t="s">
        <v>50</v>
      </c>
      <c r="E200" s="61" t="s">
        <v>116</v>
      </c>
      <c r="F200" s="42">
        <v>200</v>
      </c>
      <c r="G200" s="81">
        <v>0.11500000000000002</v>
      </c>
      <c r="H200" s="81">
        <v>7.8000000000000014E-2</v>
      </c>
      <c r="I200" s="81">
        <v>16.914000000000001</v>
      </c>
      <c r="J200" s="81">
        <v>68.819999999999993</v>
      </c>
      <c r="K200" s="43" t="s">
        <v>115</v>
      </c>
      <c r="L200" s="49">
        <v>0</v>
      </c>
    </row>
    <row r="201" spans="1:12" ht="15" x14ac:dyDescent="0.25">
      <c r="A201" s="17"/>
      <c r="B201" s="11"/>
      <c r="C201" s="8"/>
      <c r="D201" s="64"/>
      <c r="E201" s="71"/>
      <c r="F201" s="72"/>
      <c r="G201" s="86"/>
      <c r="H201" s="86"/>
      <c r="I201" s="86"/>
      <c r="J201" s="86"/>
      <c r="K201" s="73"/>
      <c r="L201" s="74"/>
    </row>
    <row r="202" spans="1:12" ht="15" x14ac:dyDescent="0.25">
      <c r="A202" s="17"/>
      <c r="B202" s="11"/>
      <c r="C202" s="8"/>
      <c r="D202" s="64"/>
      <c r="E202" s="68"/>
      <c r="F202" s="31"/>
      <c r="G202" s="80"/>
      <c r="H202" s="80"/>
      <c r="I202" s="80"/>
      <c r="J202" s="80"/>
      <c r="K202" s="32"/>
      <c r="L202" s="48"/>
    </row>
    <row r="203" spans="1:12" ht="15" x14ac:dyDescent="0.25">
      <c r="A203" s="18"/>
      <c r="B203" s="12"/>
      <c r="C203" s="6"/>
      <c r="D203" s="65" t="s">
        <v>33</v>
      </c>
      <c r="E203" s="69"/>
      <c r="F203" s="13">
        <f>SUM(F192:F202)</f>
        <v>710</v>
      </c>
      <c r="G203" s="82">
        <f t="shared" ref="G203:J203" si="50">SUM(G192:G202)</f>
        <v>17.474999999999998</v>
      </c>
      <c r="H203" s="82">
        <f t="shared" si="50"/>
        <v>30.797999999999998</v>
      </c>
      <c r="I203" s="82">
        <f t="shared" si="50"/>
        <v>90.634</v>
      </c>
      <c r="J203" s="82">
        <f t="shared" si="50"/>
        <v>709.63999999999987</v>
      </c>
      <c r="K203" s="19"/>
      <c r="L203" s="50">
        <f t="shared" ref="L203" si="51">SUM(L192:L202)</f>
        <v>82.26</v>
      </c>
    </row>
    <row r="204" spans="1:12" ht="15" x14ac:dyDescent="0.2">
      <c r="A204" s="23">
        <f>A183</f>
        <v>2</v>
      </c>
      <c r="B204" s="24">
        <f>B183</f>
        <v>4</v>
      </c>
      <c r="C204" s="88" t="s">
        <v>4</v>
      </c>
      <c r="D204" s="89"/>
      <c r="E204" s="70"/>
      <c r="F204" s="25">
        <f>F191+F203</f>
        <v>1290</v>
      </c>
      <c r="G204" s="84">
        <f t="shared" ref="G204" si="52">G191+G203</f>
        <v>31.044999999999995</v>
      </c>
      <c r="H204" s="84">
        <f t="shared" ref="H204" si="53">H191+H203</f>
        <v>43.217999999999996</v>
      </c>
      <c r="I204" s="84">
        <f t="shared" ref="I204" si="54">I191+I203</f>
        <v>170.874</v>
      </c>
      <c r="J204" s="84">
        <f t="shared" ref="J204:L204" si="55">J191+J203</f>
        <v>1196.6699999999998</v>
      </c>
      <c r="K204" s="52"/>
      <c r="L204" s="51">
        <f t="shared" si="55"/>
        <v>164.52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0" t="s">
        <v>21</v>
      </c>
      <c r="E205" s="62" t="s">
        <v>99</v>
      </c>
      <c r="F205" s="56">
        <v>250</v>
      </c>
      <c r="G205" s="79">
        <v>22.59</v>
      </c>
      <c r="H205" s="79">
        <v>8.69</v>
      </c>
      <c r="I205" s="79">
        <v>38.15</v>
      </c>
      <c r="J205" s="79">
        <v>321.17</v>
      </c>
      <c r="K205" s="57" t="s">
        <v>100</v>
      </c>
      <c r="L205" s="58">
        <v>82.26</v>
      </c>
    </row>
    <row r="206" spans="1:12" ht="15" x14ac:dyDescent="0.25">
      <c r="A206" s="17"/>
      <c r="B206" s="11"/>
      <c r="C206" s="8"/>
      <c r="D206" s="64"/>
      <c r="E206" s="30"/>
      <c r="F206" s="31"/>
      <c r="G206" s="80"/>
      <c r="H206" s="80"/>
      <c r="I206" s="80"/>
      <c r="J206" s="80"/>
      <c r="K206" s="32"/>
      <c r="L206" s="48"/>
    </row>
    <row r="207" spans="1:12" ht="15" x14ac:dyDescent="0.25">
      <c r="A207" s="17"/>
      <c r="B207" s="11"/>
      <c r="C207" s="8"/>
      <c r="D207" s="59" t="s">
        <v>22</v>
      </c>
      <c r="E207" s="41" t="s">
        <v>69</v>
      </c>
      <c r="F207" s="42">
        <v>200</v>
      </c>
      <c r="G207" s="81">
        <v>2.29</v>
      </c>
      <c r="H207" s="81">
        <v>1.25</v>
      </c>
      <c r="I207" s="81">
        <v>15.78</v>
      </c>
      <c r="J207" s="81">
        <v>83.53</v>
      </c>
      <c r="K207" s="43" t="s">
        <v>70</v>
      </c>
      <c r="L207" s="49">
        <v>0</v>
      </c>
    </row>
    <row r="208" spans="1:12" ht="15" x14ac:dyDescent="0.25">
      <c r="A208" s="17"/>
      <c r="B208" s="11"/>
      <c r="C208" s="8"/>
      <c r="D208" s="59" t="s">
        <v>23</v>
      </c>
      <c r="E208" s="41" t="s">
        <v>41</v>
      </c>
      <c r="F208" s="42">
        <v>30</v>
      </c>
      <c r="G208" s="81">
        <v>2.2799999999999998</v>
      </c>
      <c r="H208" s="81">
        <v>0.27</v>
      </c>
      <c r="I208" s="81">
        <v>14.01</v>
      </c>
      <c r="J208" s="81">
        <v>67.59</v>
      </c>
      <c r="K208" s="43" t="s">
        <v>42</v>
      </c>
      <c r="L208" s="49">
        <v>0</v>
      </c>
    </row>
    <row r="209" spans="1:12" ht="15" x14ac:dyDescent="0.25">
      <c r="A209" s="17"/>
      <c r="B209" s="11"/>
      <c r="C209" s="8"/>
      <c r="D209" s="59" t="s">
        <v>24</v>
      </c>
      <c r="E209" s="30"/>
      <c r="F209" s="31"/>
      <c r="G209" s="80"/>
      <c r="H209" s="80"/>
      <c r="I209" s="80"/>
      <c r="J209" s="80"/>
      <c r="K209" s="32"/>
      <c r="L209" s="48"/>
    </row>
    <row r="210" spans="1:12" ht="15" x14ac:dyDescent="0.25">
      <c r="A210" s="17"/>
      <c r="B210" s="11"/>
      <c r="C210" s="8"/>
      <c r="D210" s="59" t="s">
        <v>32</v>
      </c>
      <c r="E210" s="41" t="s">
        <v>43</v>
      </c>
      <c r="F210" s="42">
        <v>20</v>
      </c>
      <c r="G210" s="81">
        <v>1.36</v>
      </c>
      <c r="H210" s="81">
        <v>0.26</v>
      </c>
      <c r="I210" s="81">
        <v>8.14</v>
      </c>
      <c r="J210" s="81">
        <v>40.340000000000003</v>
      </c>
      <c r="K210" s="43" t="s">
        <v>44</v>
      </c>
      <c r="L210" s="49">
        <v>0</v>
      </c>
    </row>
    <row r="211" spans="1:12" ht="15" x14ac:dyDescent="0.25">
      <c r="A211" s="17"/>
      <c r="B211" s="11"/>
      <c r="C211" s="8"/>
      <c r="D211" s="64"/>
      <c r="E211" s="68"/>
      <c r="F211" s="31"/>
      <c r="G211" s="80"/>
      <c r="H211" s="80"/>
      <c r="I211" s="80"/>
      <c r="J211" s="80"/>
      <c r="K211" s="32"/>
      <c r="L211" s="48"/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.75" customHeight="1" x14ac:dyDescent="0.25">
      <c r="A213" s="18"/>
      <c r="B213" s="12"/>
      <c r="C213" s="6"/>
      <c r="D213" s="65" t="s">
        <v>33</v>
      </c>
      <c r="E213" s="69"/>
      <c r="F213" s="13">
        <f>SUM(F205:F212)</f>
        <v>500</v>
      </c>
      <c r="G213" s="82">
        <f t="shared" ref="G213:J213" si="56">SUM(G205:G212)</f>
        <v>28.52</v>
      </c>
      <c r="H213" s="82">
        <f t="shared" si="56"/>
        <v>10.469999999999999</v>
      </c>
      <c r="I213" s="82">
        <f t="shared" si="56"/>
        <v>76.08</v>
      </c>
      <c r="J213" s="82">
        <f t="shared" si="56"/>
        <v>512.63000000000011</v>
      </c>
      <c r="K213" s="19"/>
      <c r="L213" s="50">
        <f t="shared" ref="L213" si="57">SUM(L205:L212)</f>
        <v>82.26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59" t="s">
        <v>26</v>
      </c>
      <c r="E214" s="68"/>
      <c r="F214" s="31"/>
      <c r="G214" s="80"/>
      <c r="H214" s="80"/>
      <c r="I214" s="80"/>
      <c r="J214" s="80"/>
      <c r="K214" s="32"/>
      <c r="L214" s="48"/>
    </row>
    <row r="215" spans="1:12" ht="15" x14ac:dyDescent="0.25">
      <c r="A215" s="17"/>
      <c r="B215" s="11"/>
      <c r="C215" s="8"/>
      <c r="D215" s="59" t="s">
        <v>27</v>
      </c>
      <c r="E215" s="41" t="s">
        <v>84</v>
      </c>
      <c r="F215" s="42">
        <v>200</v>
      </c>
      <c r="G215" s="81">
        <v>1.73</v>
      </c>
      <c r="H215" s="81">
        <v>2.69</v>
      </c>
      <c r="I215" s="81">
        <v>14.01</v>
      </c>
      <c r="J215" s="81">
        <v>87.17</v>
      </c>
      <c r="K215" s="43" t="s">
        <v>85</v>
      </c>
      <c r="L215" s="49">
        <v>82.26</v>
      </c>
    </row>
    <row r="216" spans="1:12" ht="15" x14ac:dyDescent="0.25">
      <c r="A216" s="17"/>
      <c r="B216" s="11"/>
      <c r="C216" s="8"/>
      <c r="D216" s="59" t="s">
        <v>28</v>
      </c>
      <c r="E216" s="68"/>
      <c r="F216" s="31"/>
      <c r="G216" s="80"/>
      <c r="H216" s="80"/>
      <c r="I216" s="80"/>
      <c r="J216" s="80"/>
      <c r="K216" s="32"/>
      <c r="L216" s="48"/>
    </row>
    <row r="217" spans="1:12" ht="15" x14ac:dyDescent="0.25">
      <c r="A217" s="17"/>
      <c r="B217" s="11"/>
      <c r="C217" s="8"/>
      <c r="D217" s="59" t="s">
        <v>29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30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31</v>
      </c>
      <c r="E219" s="41" t="s">
        <v>41</v>
      </c>
      <c r="F219" s="42">
        <v>40</v>
      </c>
      <c r="G219" s="81">
        <v>3.04</v>
      </c>
      <c r="H219" s="81">
        <v>0.36</v>
      </c>
      <c r="I219" s="81">
        <v>18.68</v>
      </c>
      <c r="J219" s="81">
        <v>90.12</v>
      </c>
      <c r="K219" s="43" t="s">
        <v>42</v>
      </c>
      <c r="L219" s="49">
        <v>0</v>
      </c>
    </row>
    <row r="220" spans="1:12" ht="15" x14ac:dyDescent="0.25">
      <c r="A220" s="17"/>
      <c r="B220" s="11"/>
      <c r="C220" s="8"/>
      <c r="D220" s="59" t="s">
        <v>32</v>
      </c>
      <c r="E220" s="41" t="s">
        <v>43</v>
      </c>
      <c r="F220" s="42">
        <v>30</v>
      </c>
      <c r="G220" s="81">
        <v>2.04</v>
      </c>
      <c r="H220" s="81">
        <v>0.39</v>
      </c>
      <c r="I220" s="81">
        <v>12.21</v>
      </c>
      <c r="J220" s="81">
        <v>60.51</v>
      </c>
      <c r="K220" s="43" t="s">
        <v>44</v>
      </c>
      <c r="L220" s="49">
        <v>0</v>
      </c>
    </row>
    <row r="221" spans="1:12" ht="25.5" x14ac:dyDescent="0.25">
      <c r="A221" s="17"/>
      <c r="B221" s="11"/>
      <c r="C221" s="8"/>
      <c r="D221" s="59" t="s">
        <v>21</v>
      </c>
      <c r="E221" s="61" t="s">
        <v>128</v>
      </c>
      <c r="F221" s="53">
        <v>240</v>
      </c>
      <c r="G221" s="83">
        <v>18.54</v>
      </c>
      <c r="H221" s="83">
        <v>25.68</v>
      </c>
      <c r="I221" s="83">
        <v>43.78</v>
      </c>
      <c r="J221" s="83">
        <v>480.4</v>
      </c>
      <c r="K221" s="54" t="s">
        <v>131</v>
      </c>
      <c r="L221" s="55">
        <v>0</v>
      </c>
    </row>
    <row r="222" spans="1:12" ht="15" x14ac:dyDescent="0.25">
      <c r="A222" s="17"/>
      <c r="B222" s="11"/>
      <c r="C222" s="8"/>
      <c r="D222" s="59" t="s">
        <v>50</v>
      </c>
      <c r="E222" s="41" t="s">
        <v>87</v>
      </c>
      <c r="F222" s="42">
        <v>200</v>
      </c>
      <c r="G222" s="81">
        <v>0.3</v>
      </c>
      <c r="H222" s="81">
        <v>0</v>
      </c>
      <c r="I222" s="81">
        <v>14.5</v>
      </c>
      <c r="J222" s="81">
        <v>59.2</v>
      </c>
      <c r="K222" s="43" t="s">
        <v>88</v>
      </c>
      <c r="L222" s="49">
        <v>0</v>
      </c>
    </row>
    <row r="223" spans="1:12" ht="15" x14ac:dyDescent="0.25">
      <c r="A223" s="17"/>
      <c r="B223" s="11"/>
      <c r="C223" s="8"/>
      <c r="D223" s="64"/>
      <c r="E223" s="68"/>
      <c r="F223" s="31"/>
      <c r="G223" s="80"/>
      <c r="H223" s="80"/>
      <c r="I223" s="80"/>
      <c r="J223" s="80"/>
      <c r="K223" s="32"/>
      <c r="L223" s="48"/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8"/>
      <c r="B225" s="12"/>
      <c r="C225" s="6"/>
      <c r="D225" s="65" t="s">
        <v>33</v>
      </c>
      <c r="E225" s="69"/>
      <c r="F225" s="13">
        <f>SUM(F214:F224)</f>
        <v>710</v>
      </c>
      <c r="G225" s="82">
        <f t="shared" ref="G225:J225" si="58">SUM(G214:G224)</f>
        <v>25.65</v>
      </c>
      <c r="H225" s="82">
        <f t="shared" si="58"/>
        <v>29.12</v>
      </c>
      <c r="I225" s="82">
        <f t="shared" si="58"/>
        <v>103.18</v>
      </c>
      <c r="J225" s="82">
        <f t="shared" si="58"/>
        <v>777.40000000000009</v>
      </c>
      <c r="K225" s="19"/>
      <c r="L225" s="50">
        <f t="shared" ref="L225" si="59">SUM(L214:L224)</f>
        <v>82.26</v>
      </c>
    </row>
    <row r="226" spans="1:12" ht="15" x14ac:dyDescent="0.2">
      <c r="A226" s="23">
        <f>A205</f>
        <v>2</v>
      </c>
      <c r="B226" s="24">
        <f>B205</f>
        <v>5</v>
      </c>
      <c r="C226" s="88" t="s">
        <v>4</v>
      </c>
      <c r="D226" s="89"/>
      <c r="E226" s="70"/>
      <c r="F226" s="25">
        <f>F213+F225</f>
        <v>1210</v>
      </c>
      <c r="G226" s="84">
        <f t="shared" ref="G226" si="60">G213+G225</f>
        <v>54.17</v>
      </c>
      <c r="H226" s="84">
        <f t="shared" ref="H226" si="61">H213+H225</f>
        <v>39.590000000000003</v>
      </c>
      <c r="I226" s="84">
        <f t="shared" ref="I226" si="62">I213+I225</f>
        <v>179.26</v>
      </c>
      <c r="J226" s="84">
        <f t="shared" ref="J226:L226" si="63">J213+J225</f>
        <v>1290.0300000000002</v>
      </c>
      <c r="K226" s="52"/>
      <c r="L226" s="51">
        <f t="shared" si="63"/>
        <v>164.52</v>
      </c>
    </row>
    <row r="227" spans="1:12" x14ac:dyDescent="0.2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7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7">
        <f>(H28+H50+H72+H95+H116+H139+H161+H182+H204+H226)/(IF(H28=0,0,1)+IF(H50=0,0,1)+IF(H72=0,0,1)+IF(H95=0,0,1)+IF(H116=0,0,1)+IF(H139=0,0,1)+IF(H161=0,0,1)+IF(H182=0,0,1)+IF(H204=0,0,1)+IF(H226=0,0,1))</f>
        <v>43.9846</v>
      </c>
      <c r="I227" s="87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7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6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2024-08-21T01:59:27Z</cp:lastPrinted>
  <dcterms:created xsi:type="dcterms:W3CDTF">2022-05-16T14:23:56Z</dcterms:created>
  <dcterms:modified xsi:type="dcterms:W3CDTF">2025-01-13T01:41:09Z</dcterms:modified>
</cp:coreProperties>
</file>